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C2DF719C-1AE5-41F2-995F-FFD26C3015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В " sheetId="12" r:id="rId1"/>
    <sheet name="HB" sheetId="13" r:id="rId2"/>
    <sheet name="FB" sheetId="14" r:id="rId3"/>
  </sheets>
  <definedNames>
    <definedName name="_xlnm.Print_Area" localSheetId="2">FB!$A$1:$J$33</definedName>
    <definedName name="_xlnm.Print_Area" localSheetId="1">HB!$A$1:$J$33</definedName>
    <definedName name="_xlnm.Print_Area" localSheetId="0">'ВВ '!$A$1:$J$33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3" l="1"/>
  <c r="D29" i="14"/>
  <c r="D29" i="13"/>
  <c r="E20" i="14"/>
  <c r="E19" i="14"/>
  <c r="E18" i="14"/>
  <c r="E17" i="14"/>
  <c r="E16" i="14"/>
  <c r="E15" i="14"/>
  <c r="E14" i="14"/>
  <c r="E13" i="14"/>
  <c r="E12" i="14"/>
  <c r="E11" i="14"/>
  <c r="E10" i="14"/>
  <c r="E9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C8" i="14"/>
  <c r="E20" i="13"/>
  <c r="E19" i="13"/>
  <c r="E18" i="13"/>
  <c r="E17" i="13"/>
  <c r="E16" i="13"/>
  <c r="E15" i="13"/>
  <c r="E14" i="13"/>
  <c r="E13" i="13"/>
  <c r="E12" i="13"/>
  <c r="E11" i="13"/>
  <c r="E10" i="13"/>
  <c r="E9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F20" i="12"/>
  <c r="G20" i="12" s="1"/>
  <c r="G20" i="14" s="1"/>
  <c r="F19" i="12"/>
  <c r="G19" i="12" s="1"/>
  <c r="G19" i="13" s="1"/>
  <c r="F18" i="12"/>
  <c r="G18" i="12" s="1"/>
  <c r="G18" i="13" s="1"/>
  <c r="F17" i="12"/>
  <c r="G17" i="12" s="1"/>
  <c r="G17" i="14" s="1"/>
  <c r="F16" i="12"/>
  <c r="G16" i="12" s="1"/>
  <c r="G16" i="14" s="1"/>
  <c r="F15" i="12"/>
  <c r="G15" i="12" s="1"/>
  <c r="G15" i="13" s="1"/>
  <c r="F14" i="12"/>
  <c r="G14" i="12" s="1"/>
  <c r="G14" i="14" s="1"/>
  <c r="F13" i="12"/>
  <c r="G13" i="12" s="1"/>
  <c r="G13" i="13" s="1"/>
  <c r="F12" i="12"/>
  <c r="G12" i="12" s="1"/>
  <c r="G12" i="14" s="1"/>
  <c r="F11" i="12"/>
  <c r="G11" i="12" s="1"/>
  <c r="G11" i="13" s="1"/>
  <c r="F10" i="12"/>
  <c r="F10" i="14" s="1"/>
  <c r="F9" i="12"/>
  <c r="F9" i="14" s="1"/>
  <c r="F18" i="13" l="1"/>
  <c r="G18" i="14"/>
  <c r="G19" i="14"/>
  <c r="G12" i="13"/>
  <c r="F10" i="13"/>
  <c r="F17" i="13"/>
  <c r="G16" i="13"/>
  <c r="F12" i="14"/>
  <c r="G20" i="13"/>
  <c r="F16" i="14"/>
  <c r="F20" i="14"/>
  <c r="F9" i="13"/>
  <c r="G11" i="14"/>
  <c r="G17" i="13"/>
  <c r="F13" i="14"/>
  <c r="F11" i="13"/>
  <c r="F19" i="13"/>
  <c r="F14" i="14"/>
  <c r="F12" i="13"/>
  <c r="F20" i="13"/>
  <c r="F15" i="14"/>
  <c r="G13" i="14"/>
  <c r="F13" i="13"/>
  <c r="F14" i="13"/>
  <c r="F17" i="14"/>
  <c r="G15" i="14"/>
  <c r="F15" i="13"/>
  <c r="F18" i="14"/>
  <c r="G14" i="13"/>
  <c r="F16" i="13"/>
  <c r="F11" i="14"/>
  <c r="F19" i="14"/>
</calcChain>
</file>

<file path=xl/sharedStrings.xml><?xml version="1.0" encoding="utf-8"?>
<sst xmlns="http://schemas.openxmlformats.org/spreadsheetml/2006/main" count="190" uniqueCount="71">
  <si>
    <t>Категория номера</t>
  </si>
  <si>
    <t xml:space="preserve">Твин </t>
  </si>
  <si>
    <t>Дабл+</t>
  </si>
  <si>
    <t>СТУДИО</t>
  </si>
  <si>
    <t>СТУДИО НЬЮ</t>
  </si>
  <si>
    <t>СЬЮТ 2 НЬЮ</t>
  </si>
  <si>
    <t>СЕНЬЙОР СЬЮТ</t>
  </si>
  <si>
    <t>СЬЮТ2</t>
  </si>
  <si>
    <t>СЬЮТ 3</t>
  </si>
  <si>
    <t>СЬЮТ 3НЬЮ</t>
  </si>
  <si>
    <t>ФЕМЕЛИ СЬЮТ</t>
  </si>
  <si>
    <t>СИНГЛ</t>
  </si>
  <si>
    <t>Экзикьютив СЬЮТ</t>
  </si>
  <si>
    <t>Доп.место завтрак</t>
  </si>
  <si>
    <t>Бесплатно</t>
  </si>
  <si>
    <t>Дети с 12 лет и взрослые</t>
  </si>
  <si>
    <t>2 гостя</t>
  </si>
  <si>
    <t>1 гость</t>
  </si>
  <si>
    <t>ДЕЛЮКС НЬЮ</t>
  </si>
  <si>
    <t>Условия тарифа:</t>
  </si>
  <si>
    <t>бронирование от 2-х ночей</t>
  </si>
  <si>
    <t>2 взр + 1 реб до 12л. + от 12л.</t>
  </si>
  <si>
    <t>1+1 реб до 12л.</t>
  </si>
  <si>
    <t>22.10.2026-08.11.2026</t>
  </si>
  <si>
    <t>2 взр + 1 реб до 12л.</t>
  </si>
  <si>
    <t>Приложение №1 к служебной записке от 21.09.2026</t>
  </si>
  <si>
    <t>обед+ ужин, чел</t>
  </si>
  <si>
    <t>12 +</t>
  </si>
  <si>
    <t>5-12 л</t>
  </si>
  <si>
    <t>обед, чел</t>
  </si>
  <si>
    <t>Доп.место завтрак, ужин (полупансион)</t>
  </si>
  <si>
    <t xml:space="preserve">Размещение детей до 12 лет на дополнительном месте бесплатно, 
не более 1 человека в номере в этой возрастой категории. </t>
  </si>
  <si>
    <t>Доп.место с питанием завтрак, обед, ужин 
(полный пансион)</t>
  </si>
  <si>
    <t xml:space="preserve">Стоимость дополнительных мест </t>
  </si>
  <si>
    <t xml:space="preserve">Стоимость дополнительных мест  </t>
  </si>
  <si>
    <t>Дети от 5 до 12 лет, 2 гость в номере</t>
  </si>
  <si>
    <t>Дети т 5 до 12 лет, 1 гость в номере</t>
  </si>
  <si>
    <t>Дети до 5 лет</t>
  </si>
  <si>
    <t>Акционный тариф</t>
  </si>
  <si>
    <t>Период проживания 22.10.2026 - 08.11.2026 (включительно)</t>
  </si>
  <si>
    <t>Период бронирования до 06.11.2026.</t>
  </si>
  <si>
    <t>Проживание по тарифу доступно от 2-х ночей</t>
  </si>
  <si>
    <t>При бронировании необходимо внести 100% оплату.</t>
  </si>
  <si>
    <t>Размещение детей до 11 лет (включительно) на дополнительном месте бесплатно. Услуга доступна для 1 ребенка в одном номере.</t>
  </si>
  <si>
    <t>При бронировании по телефону, доступен выгодный тариф на проживание 1 взрослый + 1 ребенок до 11 лет (включительно).</t>
  </si>
  <si>
    <t>В стоимость тарифа включено:</t>
  </si>
  <si>
    <t>Проживание с питанием завтрак, обед, ужин.</t>
  </si>
  <si>
    <t>Бесплатные услуги:</t>
  </si>
  <si>
    <t>Первичный прием терапевта (педиатра)</t>
  </si>
  <si>
    <t>Кислородный коктейль</t>
  </si>
  <si>
    <t>Пользование открытым и крытым бассейнами (крытый бассейн с морской водой)</t>
  </si>
  <si>
    <t>Посещение банного комплекса (4 вида бань и джакузи)</t>
  </si>
  <si>
    <t>Групповая тренировка по теннису для взрослых: суббота (по предварительной записи)</t>
  </si>
  <si>
    <t>Групповая тренировка по теннису для детей: пятница, суббота (по предварительной записи)</t>
  </si>
  <si>
    <t>Тренировки с тренером: йога, скандинавская ходьба, фитнес-йога, аквазумба, аквааэробика,</t>
  </si>
  <si>
    <t>функциональная тренировка, кардио, пилатес, дыхательная гимнастика (по расписанию)</t>
  </si>
  <si>
    <t>Анимационная программа для детей и взрослых</t>
  </si>
  <si>
    <t>Тренажерный и спортивный залы</t>
  </si>
  <si>
    <t>Настольный теннис</t>
  </si>
  <si>
    <t>Детский клуб для детей от 3 до 11 лет</t>
  </si>
  <si>
    <t>Подростковый клуб</t>
  </si>
  <si>
    <t>Детская площадка</t>
  </si>
  <si>
    <t>Гольф площадка ( по расписанию)</t>
  </si>
  <si>
    <t>Пользование услугами электрокара по территории санатория</t>
  </si>
  <si>
    <t>Паркинг для легковых автомобилей (при наличии свободных мест)</t>
  </si>
  <si>
    <t>Бесплатный Wi-Fi</t>
  </si>
  <si>
    <t>Тариф акционный "Осенние каникулы" на услуги временного проживания
с питанием завтрак, обед, ужин (полный пансион) на 2026 год</t>
  </si>
  <si>
    <t xml:space="preserve">Тариф акционный "Осенние каникулы" на услуги временного проживания
с питанием завтрак, ужин (полупансион) на 2026 год </t>
  </si>
  <si>
    <t>Тариф акционный "Осенние каникулы" на услуги временного проживания 
 с питанием завтрак на 2026 год</t>
  </si>
  <si>
    <t>Проживание с питанием завтрак, ужин.</t>
  </si>
  <si>
    <t>Проживание с питанием завтрак по системе "шведский стол"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</si>
</sst>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&quot;##0_ ;[Red]#&quot; &quot;##0_ "/>
    <numFmt numFmtId="165" formatCode="#&quot; &quot;##0&quot; &quot;;[Red]#&quot; &quot;##0&quot; 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165" fontId="4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1" xfId="0" applyBorder="1"/>
    <xf numFmtId="16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95E4-224C-4D98-928B-D080F4D7954A}">
  <sheetPr>
    <pageSetUpPr fitToPage="1"/>
  </sheetPr>
  <dimension ref="A2:H33"/>
  <sheetViews>
    <sheetView zoomScaleNormal="100" workbookViewId="0">
      <selection activeCell="A4" sqref="A4:G4"/>
    </sheetView>
  </sheetViews>
  <sheetFormatPr defaultRowHeight="15" x14ac:dyDescent="0.25"/>
  <cols>
    <col min="1" max="1" width="20.42578125" style="12" customWidth="1"/>
    <col min="2" max="2" width="20.42578125" style="12" hidden="1" customWidth="1"/>
    <col min="3" max="3" width="9.7109375" style="12" customWidth="1"/>
    <col min="4" max="5" width="15.28515625" style="12" customWidth="1"/>
    <col min="6" max="6" width="16.28515625" style="12" bestFit="1" customWidth="1"/>
    <col min="7" max="7" width="23.42578125" style="12" customWidth="1"/>
    <col min="8" max="8" width="108.42578125" style="27" customWidth="1"/>
  </cols>
  <sheetData>
    <row r="2" spans="1:8" hidden="1" x14ac:dyDescent="0.25">
      <c r="A2" s="12" t="s">
        <v>25</v>
      </c>
    </row>
    <row r="4" spans="1:8" ht="30" customHeight="1" x14ac:dyDescent="0.25">
      <c r="A4" s="34" t="s">
        <v>68</v>
      </c>
      <c r="B4" s="35"/>
      <c r="C4" s="35"/>
      <c r="D4" s="35"/>
      <c r="E4" s="35"/>
      <c r="F4" s="35"/>
      <c r="G4" s="35"/>
      <c r="H4" s="27" t="s">
        <v>38</v>
      </c>
    </row>
    <row r="5" spans="1:8" x14ac:dyDescent="0.25">
      <c r="A5" s="39" t="s">
        <v>23</v>
      </c>
      <c r="B5" s="40"/>
      <c r="C5" s="40"/>
      <c r="D5" s="40"/>
      <c r="E5" s="40"/>
      <c r="F5" s="40"/>
      <c r="G5" s="41"/>
      <c r="H5" s="27" t="s">
        <v>39</v>
      </c>
    </row>
    <row r="6" spans="1:8" x14ac:dyDescent="0.25">
      <c r="A6" s="4" t="s">
        <v>0</v>
      </c>
      <c r="B6" s="4"/>
      <c r="C6" s="14" t="s">
        <v>17</v>
      </c>
      <c r="D6" s="14" t="s">
        <v>22</v>
      </c>
      <c r="E6" s="14" t="s">
        <v>16</v>
      </c>
      <c r="F6" s="5" t="s">
        <v>24</v>
      </c>
      <c r="G6" s="5" t="s">
        <v>21</v>
      </c>
      <c r="H6" s="27" t="s">
        <v>40</v>
      </c>
    </row>
    <row r="7" spans="1:8" x14ac:dyDescent="0.25">
      <c r="A7" s="6"/>
      <c r="B7" s="6"/>
      <c r="C7" s="15"/>
      <c r="D7" s="3"/>
      <c r="E7" s="15"/>
      <c r="F7" s="15"/>
      <c r="G7" s="3"/>
      <c r="H7" s="27" t="s">
        <v>41</v>
      </c>
    </row>
    <row r="8" spans="1:8" x14ac:dyDescent="0.25">
      <c r="A8" s="14" t="s">
        <v>11</v>
      </c>
      <c r="B8" s="14"/>
      <c r="C8" s="16">
        <v>8000</v>
      </c>
      <c r="D8" s="3"/>
      <c r="E8" s="14"/>
      <c r="F8" s="17"/>
      <c r="G8" s="3"/>
      <c r="H8" s="27" t="s">
        <v>42</v>
      </c>
    </row>
    <row r="9" spans="1:8" x14ac:dyDescent="0.25">
      <c r="A9" s="14" t="s">
        <v>2</v>
      </c>
      <c r="B9" s="7">
        <v>15100</v>
      </c>
      <c r="C9" s="5">
        <v>9900</v>
      </c>
      <c r="D9" s="5">
        <v>9900</v>
      </c>
      <c r="E9" s="16">
        <v>10900</v>
      </c>
      <c r="F9" s="17">
        <f>E9</f>
        <v>10900</v>
      </c>
      <c r="G9" s="28"/>
      <c r="H9" s="27" t="s">
        <v>43</v>
      </c>
    </row>
    <row r="10" spans="1:8" s="1" customFormat="1" x14ac:dyDescent="0.25">
      <c r="A10" s="5" t="s">
        <v>1</v>
      </c>
      <c r="B10" s="7">
        <v>16200</v>
      </c>
      <c r="C10" s="29">
        <v>10500</v>
      </c>
      <c r="D10" s="29">
        <v>10500</v>
      </c>
      <c r="E10" s="16">
        <v>11500</v>
      </c>
      <c r="F10" s="17">
        <f t="shared" ref="F10:F20" si="0">E10</f>
        <v>11500</v>
      </c>
      <c r="G10" s="28"/>
      <c r="H10" s="27" t="s">
        <v>44</v>
      </c>
    </row>
    <row r="11" spans="1:8" s="1" customFormat="1" x14ac:dyDescent="0.25">
      <c r="A11" s="8" t="s">
        <v>3</v>
      </c>
      <c r="B11" s="7">
        <v>17300</v>
      </c>
      <c r="C11" s="29">
        <v>12500</v>
      </c>
      <c r="D11" s="29">
        <v>12500</v>
      </c>
      <c r="E11" s="16">
        <v>13500</v>
      </c>
      <c r="F11" s="17">
        <f t="shared" si="0"/>
        <v>13500</v>
      </c>
      <c r="G11" s="28">
        <f>F11+$D$29</f>
        <v>16500</v>
      </c>
      <c r="H11" s="27" t="s">
        <v>45</v>
      </c>
    </row>
    <row r="12" spans="1:8" s="1" customFormat="1" x14ac:dyDescent="0.25">
      <c r="A12" s="8" t="s">
        <v>4</v>
      </c>
      <c r="B12" s="7">
        <v>17300</v>
      </c>
      <c r="C12" s="29">
        <v>12500</v>
      </c>
      <c r="D12" s="29">
        <v>12500</v>
      </c>
      <c r="E12" s="16">
        <v>13500</v>
      </c>
      <c r="F12" s="17">
        <f t="shared" si="0"/>
        <v>13500</v>
      </c>
      <c r="G12" s="28">
        <f t="shared" ref="G12:G20" si="1">F12+$D$29</f>
        <v>16500</v>
      </c>
      <c r="H12" s="27" t="s">
        <v>70</v>
      </c>
    </row>
    <row r="13" spans="1:8" s="1" customFormat="1" x14ac:dyDescent="0.25">
      <c r="A13" s="8" t="s">
        <v>18</v>
      </c>
      <c r="B13" s="13">
        <v>17300</v>
      </c>
      <c r="C13" s="29">
        <v>12500</v>
      </c>
      <c r="D13" s="29">
        <v>12500</v>
      </c>
      <c r="E13" s="16">
        <v>13500</v>
      </c>
      <c r="F13" s="17">
        <f t="shared" si="0"/>
        <v>13500</v>
      </c>
      <c r="G13" s="28">
        <f t="shared" si="1"/>
        <v>16500</v>
      </c>
      <c r="H13" s="27" t="s">
        <v>47</v>
      </c>
    </row>
    <row r="14" spans="1:8" x14ac:dyDescent="0.25">
      <c r="A14" s="9" t="s">
        <v>7</v>
      </c>
      <c r="B14" s="7">
        <v>19600</v>
      </c>
      <c r="C14" s="29">
        <v>13500</v>
      </c>
      <c r="D14" s="29">
        <v>13500</v>
      </c>
      <c r="E14" s="16">
        <v>14500</v>
      </c>
      <c r="F14" s="17">
        <f t="shared" si="0"/>
        <v>14500</v>
      </c>
      <c r="G14" s="28">
        <f t="shared" si="1"/>
        <v>17500</v>
      </c>
      <c r="H14" s="27" t="s">
        <v>48</v>
      </c>
    </row>
    <row r="15" spans="1:8" ht="15" customHeight="1" x14ac:dyDescent="0.25">
      <c r="A15" s="10" t="s">
        <v>5</v>
      </c>
      <c r="B15" s="13">
        <v>20600</v>
      </c>
      <c r="C15" s="29">
        <v>14000</v>
      </c>
      <c r="D15" s="29">
        <v>14000</v>
      </c>
      <c r="E15" s="16">
        <v>15000</v>
      </c>
      <c r="F15" s="17">
        <f t="shared" si="0"/>
        <v>15000</v>
      </c>
      <c r="G15" s="28">
        <f t="shared" si="1"/>
        <v>18000</v>
      </c>
      <c r="H15" s="27" t="s">
        <v>49</v>
      </c>
    </row>
    <row r="16" spans="1:8" x14ac:dyDescent="0.25">
      <c r="A16" s="10" t="s">
        <v>6</v>
      </c>
      <c r="B16" s="13">
        <v>20600</v>
      </c>
      <c r="C16" s="29">
        <v>17500</v>
      </c>
      <c r="D16" s="29">
        <v>17500</v>
      </c>
      <c r="E16" s="16">
        <v>18500</v>
      </c>
      <c r="F16" s="17">
        <f t="shared" si="0"/>
        <v>18500</v>
      </c>
      <c r="G16" s="28">
        <f t="shared" si="1"/>
        <v>21500</v>
      </c>
      <c r="H16" s="27" t="s">
        <v>50</v>
      </c>
    </row>
    <row r="17" spans="1:8" x14ac:dyDescent="0.25">
      <c r="A17" s="10" t="s">
        <v>8</v>
      </c>
      <c r="B17" s="7">
        <v>25000</v>
      </c>
      <c r="C17" s="29">
        <v>21900</v>
      </c>
      <c r="D17" s="29">
        <v>21900</v>
      </c>
      <c r="E17" s="16">
        <v>22900</v>
      </c>
      <c r="F17" s="17">
        <f t="shared" si="0"/>
        <v>22900</v>
      </c>
      <c r="G17" s="28">
        <f t="shared" si="1"/>
        <v>25900</v>
      </c>
      <c r="H17" s="27" t="s">
        <v>51</v>
      </c>
    </row>
    <row r="18" spans="1:8" x14ac:dyDescent="0.25">
      <c r="A18" s="10" t="s">
        <v>9</v>
      </c>
      <c r="B18" s="13">
        <v>30600</v>
      </c>
      <c r="C18" s="29">
        <v>22300</v>
      </c>
      <c r="D18" s="29">
        <v>22300</v>
      </c>
      <c r="E18" s="16">
        <v>23300</v>
      </c>
      <c r="F18" s="17">
        <f t="shared" si="0"/>
        <v>23300</v>
      </c>
      <c r="G18" s="28">
        <f t="shared" si="1"/>
        <v>26300</v>
      </c>
      <c r="H18" s="27" t="s">
        <v>52</v>
      </c>
    </row>
    <row r="19" spans="1:8" x14ac:dyDescent="0.25">
      <c r="A19" s="10" t="s">
        <v>12</v>
      </c>
      <c r="B19" s="7">
        <v>30600</v>
      </c>
      <c r="C19" s="29">
        <v>22300</v>
      </c>
      <c r="D19" s="29">
        <v>22300</v>
      </c>
      <c r="E19" s="16">
        <v>23300</v>
      </c>
      <c r="F19" s="17">
        <f t="shared" si="0"/>
        <v>23300</v>
      </c>
      <c r="G19" s="28">
        <f t="shared" si="1"/>
        <v>26300</v>
      </c>
      <c r="H19" s="27" t="s">
        <v>53</v>
      </c>
    </row>
    <row r="20" spans="1:8" x14ac:dyDescent="0.25">
      <c r="A20" s="11" t="s">
        <v>10</v>
      </c>
      <c r="B20" s="13">
        <v>30600</v>
      </c>
      <c r="C20" s="29">
        <v>22300</v>
      </c>
      <c r="D20" s="29">
        <v>22300</v>
      </c>
      <c r="E20" s="16">
        <v>23300</v>
      </c>
      <c r="F20" s="17">
        <f t="shared" si="0"/>
        <v>23300</v>
      </c>
      <c r="G20" s="28">
        <f t="shared" si="1"/>
        <v>26300</v>
      </c>
      <c r="H20" s="27" t="s">
        <v>54</v>
      </c>
    </row>
    <row r="21" spans="1:8" x14ac:dyDescent="0.25">
      <c r="G21" s="30"/>
      <c r="H21" s="27" t="s">
        <v>55</v>
      </c>
    </row>
    <row r="22" spans="1:8" x14ac:dyDescent="0.25">
      <c r="H22" s="27" t="s">
        <v>56</v>
      </c>
    </row>
    <row r="23" spans="1:8" ht="16.5" customHeight="1" x14ac:dyDescent="0.25">
      <c r="A23" s="36" t="s">
        <v>33</v>
      </c>
      <c r="B23" s="36"/>
      <c r="C23" s="37"/>
      <c r="D23" s="37"/>
      <c r="H23" s="27" t="s">
        <v>57</v>
      </c>
    </row>
    <row r="24" spans="1:8" x14ac:dyDescent="0.25">
      <c r="A24" s="38" t="s">
        <v>13</v>
      </c>
      <c r="B24" s="38"/>
      <c r="C24" s="38"/>
      <c r="D24" s="38"/>
      <c r="H24" s="27" t="s">
        <v>58</v>
      </c>
    </row>
    <row r="25" spans="1:8" x14ac:dyDescent="0.25">
      <c r="A25" s="38" t="s">
        <v>23</v>
      </c>
      <c r="B25" s="38"/>
      <c r="C25" s="38"/>
      <c r="D25" s="38"/>
      <c r="H25" s="27" t="s">
        <v>59</v>
      </c>
    </row>
    <row r="26" spans="1:8" x14ac:dyDescent="0.25">
      <c r="A26" s="33" t="s">
        <v>37</v>
      </c>
      <c r="B26" s="33"/>
      <c r="C26" s="33"/>
      <c r="D26" s="26" t="s">
        <v>14</v>
      </c>
      <c r="H26" s="27" t="s">
        <v>60</v>
      </c>
    </row>
    <row r="27" spans="1:8" x14ac:dyDescent="0.25">
      <c r="A27" s="33" t="s">
        <v>36</v>
      </c>
      <c r="B27" s="33"/>
      <c r="C27" s="33"/>
      <c r="D27" s="26" t="s">
        <v>14</v>
      </c>
      <c r="H27" s="27" t="s">
        <v>61</v>
      </c>
    </row>
    <row r="28" spans="1:8" x14ac:dyDescent="0.25">
      <c r="A28" s="33" t="s">
        <v>35</v>
      </c>
      <c r="B28" s="33"/>
      <c r="C28" s="33"/>
      <c r="D28" s="26">
        <v>3000</v>
      </c>
      <c r="H28" s="27" t="s">
        <v>62</v>
      </c>
    </row>
    <row r="29" spans="1:8" x14ac:dyDescent="0.25">
      <c r="A29" s="33" t="s">
        <v>15</v>
      </c>
      <c r="B29" s="33"/>
      <c r="C29" s="33"/>
      <c r="D29" s="26">
        <v>3000</v>
      </c>
      <c r="H29" s="27" t="s">
        <v>63</v>
      </c>
    </row>
    <row r="30" spans="1:8" x14ac:dyDescent="0.25">
      <c r="A30" s="33"/>
      <c r="B30" s="33"/>
      <c r="C30" s="33"/>
      <c r="D30" s="26"/>
      <c r="H30" s="27" t="s">
        <v>64</v>
      </c>
    </row>
    <row r="31" spans="1:8" x14ac:dyDescent="0.25">
      <c r="A31" s="12" t="s">
        <v>19</v>
      </c>
      <c r="H31" s="27" t="s">
        <v>65</v>
      </c>
    </row>
    <row r="32" spans="1:8" x14ac:dyDescent="0.25">
      <c r="A32" s="12" t="s">
        <v>20</v>
      </c>
    </row>
    <row r="33" spans="1:7" ht="29.25" customHeight="1" x14ac:dyDescent="0.25">
      <c r="A33" s="32" t="s">
        <v>31</v>
      </c>
      <c r="B33" s="32"/>
      <c r="C33" s="32"/>
      <c r="D33" s="32"/>
      <c r="E33" s="32"/>
      <c r="F33" s="32"/>
      <c r="G33" s="32"/>
    </row>
  </sheetData>
  <mergeCells count="11">
    <mergeCell ref="A33:G33"/>
    <mergeCell ref="A26:C26"/>
    <mergeCell ref="A28:C28"/>
    <mergeCell ref="A4:G4"/>
    <mergeCell ref="A30:C30"/>
    <mergeCell ref="A27:C27"/>
    <mergeCell ref="A29:C29"/>
    <mergeCell ref="A23:D23"/>
    <mergeCell ref="A24:D24"/>
    <mergeCell ref="A25:D25"/>
    <mergeCell ref="A5:G5"/>
  </mergeCells>
  <pageMargins left="0.7" right="0.7" top="0.75" bottom="0.75" header="0.3" footer="0.3"/>
  <pageSetup paperSize="9" scale="9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FF040-3D58-43BD-9A1D-DA6F5ED4FA26}">
  <sheetPr>
    <pageSetUpPr fitToPage="1"/>
  </sheetPr>
  <dimension ref="A2:K33"/>
  <sheetViews>
    <sheetView tabSelected="1" zoomScaleNormal="100" workbookViewId="0">
      <selection activeCell="A24" sqref="A24:D24"/>
    </sheetView>
  </sheetViews>
  <sheetFormatPr defaultRowHeight="15" x14ac:dyDescent="0.25"/>
  <cols>
    <col min="1" max="1" width="20.42578125" style="12" customWidth="1"/>
    <col min="2" max="2" width="20.42578125" style="12" hidden="1" customWidth="1"/>
    <col min="3" max="3" width="9.7109375" style="12" customWidth="1"/>
    <col min="4" max="5" width="15.28515625" style="12" customWidth="1"/>
    <col min="6" max="6" width="16.28515625" style="12" bestFit="1" customWidth="1"/>
    <col min="7" max="7" width="23.42578125" style="12" customWidth="1"/>
    <col min="8" max="8" width="98.140625" style="31" customWidth="1"/>
    <col min="9" max="9" width="11.85546875" hidden="1" customWidth="1"/>
    <col min="10" max="11" width="0" hidden="1" customWidth="1"/>
  </cols>
  <sheetData>
    <row r="2" spans="1:11" x14ac:dyDescent="0.25">
      <c r="I2" t="s">
        <v>29</v>
      </c>
      <c r="J2">
        <v>1</v>
      </c>
      <c r="K2">
        <v>2</v>
      </c>
    </row>
    <row r="3" spans="1:11" x14ac:dyDescent="0.25">
      <c r="I3" t="s">
        <v>27</v>
      </c>
      <c r="J3">
        <v>1500</v>
      </c>
      <c r="K3">
        <v>3000</v>
      </c>
    </row>
    <row r="4" spans="1:11" ht="31.5" customHeight="1" x14ac:dyDescent="0.25">
      <c r="A4" s="34" t="s">
        <v>67</v>
      </c>
      <c r="B4" s="35"/>
      <c r="C4" s="35"/>
      <c r="D4" s="35"/>
      <c r="E4" s="35"/>
      <c r="F4" s="35"/>
      <c r="G4" s="35"/>
      <c r="H4" s="27" t="s">
        <v>38</v>
      </c>
      <c r="I4" t="s">
        <v>28</v>
      </c>
      <c r="J4">
        <v>450</v>
      </c>
    </row>
    <row r="5" spans="1:11" x14ac:dyDescent="0.25">
      <c r="A5" s="39" t="s">
        <v>23</v>
      </c>
      <c r="B5" s="40"/>
      <c r="C5" s="40"/>
      <c r="D5" s="40"/>
      <c r="E5" s="40"/>
      <c r="F5" s="40"/>
      <c r="G5" s="41"/>
      <c r="H5" s="27" t="s">
        <v>39</v>
      </c>
    </row>
    <row r="6" spans="1:11" x14ac:dyDescent="0.25">
      <c r="A6" s="4" t="s">
        <v>0</v>
      </c>
      <c r="B6" s="4"/>
      <c r="C6" s="14" t="s">
        <v>17</v>
      </c>
      <c r="D6" s="14" t="s">
        <v>22</v>
      </c>
      <c r="E6" s="14" t="s">
        <v>16</v>
      </c>
      <c r="F6" s="5" t="s">
        <v>24</v>
      </c>
      <c r="G6" s="5" t="s">
        <v>21</v>
      </c>
      <c r="H6" s="27" t="s">
        <v>40</v>
      </c>
    </row>
    <row r="7" spans="1:11" x14ac:dyDescent="0.25">
      <c r="A7" s="6"/>
      <c r="B7" s="6"/>
      <c r="C7" s="15"/>
      <c r="D7" s="3"/>
      <c r="E7" s="15"/>
      <c r="F7" s="15"/>
      <c r="G7" s="3"/>
      <c r="H7" s="27" t="s">
        <v>41</v>
      </c>
    </row>
    <row r="8" spans="1:11" x14ac:dyDescent="0.25">
      <c r="A8" s="14" t="s">
        <v>11</v>
      </c>
      <c r="B8" s="14"/>
      <c r="C8" s="16">
        <f>'ВВ '!C8+HB!J$3</f>
        <v>9500</v>
      </c>
      <c r="D8" s="3"/>
      <c r="E8" s="14"/>
      <c r="F8" s="17"/>
      <c r="G8" s="3"/>
      <c r="H8" s="27" t="s">
        <v>42</v>
      </c>
    </row>
    <row r="9" spans="1:11" x14ac:dyDescent="0.25">
      <c r="A9" s="14" t="s">
        <v>2</v>
      </c>
      <c r="B9" s="7">
        <v>15100</v>
      </c>
      <c r="C9" s="16">
        <v>11850</v>
      </c>
      <c r="D9" s="5">
        <f>'ВВ '!D9+$J$3+$J$4</f>
        <v>11850</v>
      </c>
      <c r="E9" s="16">
        <f>'ВВ '!E9+HB!$K$3</f>
        <v>13900</v>
      </c>
      <c r="F9" s="16">
        <f>'ВВ '!F9+HB!$K$3</f>
        <v>13900</v>
      </c>
      <c r="G9" s="16"/>
      <c r="H9" s="27" t="s">
        <v>43</v>
      </c>
    </row>
    <row r="10" spans="1:11" s="1" customFormat="1" x14ac:dyDescent="0.25">
      <c r="A10" s="5" t="s">
        <v>1</v>
      </c>
      <c r="B10" s="7">
        <v>16200</v>
      </c>
      <c r="C10" s="16">
        <v>12450</v>
      </c>
      <c r="D10" s="5">
        <f>'ВВ '!D10+$J$3+$J$4</f>
        <v>12450</v>
      </c>
      <c r="E10" s="16">
        <f>'ВВ '!E10+HB!$K$3</f>
        <v>14500</v>
      </c>
      <c r="F10" s="16">
        <f>'ВВ '!F10+HB!$K$3</f>
        <v>14500</v>
      </c>
      <c r="G10" s="16"/>
      <c r="H10" s="27" t="s">
        <v>44</v>
      </c>
    </row>
    <row r="11" spans="1:11" s="1" customFormat="1" x14ac:dyDescent="0.25">
      <c r="A11" s="8" t="s">
        <v>3</v>
      </c>
      <c r="B11" s="7">
        <v>17300</v>
      </c>
      <c r="C11" s="16">
        <v>14450</v>
      </c>
      <c r="D11" s="5">
        <f>'ВВ '!D11+$J$3+$J$4</f>
        <v>14450</v>
      </c>
      <c r="E11" s="16">
        <f>'ВВ '!E11+HB!$K$3</f>
        <v>16500</v>
      </c>
      <c r="F11" s="16">
        <f>'ВВ '!F11+HB!$K$3</f>
        <v>16500</v>
      </c>
      <c r="G11" s="16">
        <f>'ВВ '!G11+HB!$K$3+$J$3</f>
        <v>21000</v>
      </c>
      <c r="H11" s="27" t="s">
        <v>45</v>
      </c>
    </row>
    <row r="12" spans="1:11" s="1" customFormat="1" x14ac:dyDescent="0.25">
      <c r="A12" s="8" t="s">
        <v>4</v>
      </c>
      <c r="B12" s="7">
        <v>17300</v>
      </c>
      <c r="C12" s="16">
        <v>14450</v>
      </c>
      <c r="D12" s="5">
        <f>'ВВ '!D12+$J$3+$J$4</f>
        <v>14450</v>
      </c>
      <c r="E12" s="16">
        <f>'ВВ '!E12+HB!$K$3</f>
        <v>16500</v>
      </c>
      <c r="F12" s="16">
        <f>'ВВ '!F12+HB!$K$3</f>
        <v>16500</v>
      </c>
      <c r="G12" s="16">
        <f>'ВВ '!G12+HB!$K$3+$J$3</f>
        <v>21000</v>
      </c>
      <c r="H12" s="27" t="s">
        <v>69</v>
      </c>
    </row>
    <row r="13" spans="1:11" s="1" customFormat="1" x14ac:dyDescent="0.25">
      <c r="A13" s="8" t="s">
        <v>18</v>
      </c>
      <c r="B13" s="13">
        <v>17300</v>
      </c>
      <c r="C13" s="18">
        <v>14450</v>
      </c>
      <c r="D13" s="5">
        <f>'ВВ '!D13+$J$3+$J$4</f>
        <v>14450</v>
      </c>
      <c r="E13" s="16">
        <f>'ВВ '!E13+HB!$K$3</f>
        <v>16500</v>
      </c>
      <c r="F13" s="16">
        <f>'ВВ '!F13+HB!$K$3</f>
        <v>16500</v>
      </c>
      <c r="G13" s="16">
        <f>'ВВ '!G13+HB!$K$3+$J$3</f>
        <v>21000</v>
      </c>
      <c r="H13" s="27" t="s">
        <v>47</v>
      </c>
    </row>
    <row r="14" spans="1:11" x14ac:dyDescent="0.25">
      <c r="A14" s="9" t="s">
        <v>7</v>
      </c>
      <c r="B14" s="7">
        <v>19600</v>
      </c>
      <c r="C14" s="16">
        <v>15450</v>
      </c>
      <c r="D14" s="5">
        <f>'ВВ '!D14+$J$3+$J$4</f>
        <v>15450</v>
      </c>
      <c r="E14" s="16">
        <f>'ВВ '!E14+HB!$K$3</f>
        <v>17500</v>
      </c>
      <c r="F14" s="16">
        <f>'ВВ '!F14+HB!$K$3</f>
        <v>17500</v>
      </c>
      <c r="G14" s="16">
        <f>'ВВ '!G14+HB!$K$3+$J$3</f>
        <v>22000</v>
      </c>
      <c r="H14" s="27" t="s">
        <v>48</v>
      </c>
    </row>
    <row r="15" spans="1:11" ht="15" customHeight="1" x14ac:dyDescent="0.25">
      <c r="A15" s="10" t="s">
        <v>5</v>
      </c>
      <c r="B15" s="13">
        <v>20600</v>
      </c>
      <c r="C15" s="18">
        <v>15950</v>
      </c>
      <c r="D15" s="5">
        <f>'ВВ '!D15+$J$3+$J$4</f>
        <v>15950</v>
      </c>
      <c r="E15" s="16">
        <f>'ВВ '!E15+HB!$K$3</f>
        <v>18000</v>
      </c>
      <c r="F15" s="16">
        <f>'ВВ '!F15+HB!$K$3</f>
        <v>18000</v>
      </c>
      <c r="G15" s="16">
        <f>'ВВ '!G15+HB!$K$3+$J$3</f>
        <v>22500</v>
      </c>
      <c r="H15" s="27" t="s">
        <v>49</v>
      </c>
    </row>
    <row r="16" spans="1:11" x14ac:dyDescent="0.25">
      <c r="A16" s="10" t="s">
        <v>6</v>
      </c>
      <c r="B16" s="13">
        <v>20600</v>
      </c>
      <c r="C16" s="18">
        <v>19450</v>
      </c>
      <c r="D16" s="5">
        <f>'ВВ '!D16+$J$3+$J$4</f>
        <v>19450</v>
      </c>
      <c r="E16" s="16">
        <f>'ВВ '!E16+HB!$K$3</f>
        <v>21500</v>
      </c>
      <c r="F16" s="16">
        <f>'ВВ '!F16+HB!$K$3</f>
        <v>21500</v>
      </c>
      <c r="G16" s="16">
        <f>'ВВ '!G16+HB!$K$3+$J$3</f>
        <v>26000</v>
      </c>
      <c r="H16" s="27" t="s">
        <v>50</v>
      </c>
    </row>
    <row r="17" spans="1:8" x14ac:dyDescent="0.25">
      <c r="A17" s="10" t="s">
        <v>8</v>
      </c>
      <c r="B17" s="7">
        <v>25000</v>
      </c>
      <c r="C17" s="16">
        <v>23850</v>
      </c>
      <c r="D17" s="5">
        <f>'ВВ '!D17+$J$3+$J$4</f>
        <v>23850</v>
      </c>
      <c r="E17" s="16">
        <f>'ВВ '!E17+HB!$K$3</f>
        <v>25900</v>
      </c>
      <c r="F17" s="16">
        <f>'ВВ '!F17+HB!$K$3</f>
        <v>25900</v>
      </c>
      <c r="G17" s="16">
        <f>'ВВ '!G17+HB!$K$3+$J$3</f>
        <v>30400</v>
      </c>
      <c r="H17" s="27" t="s">
        <v>51</v>
      </c>
    </row>
    <row r="18" spans="1:8" x14ac:dyDescent="0.25">
      <c r="A18" s="10" t="s">
        <v>9</v>
      </c>
      <c r="B18" s="13">
        <v>30600</v>
      </c>
      <c r="C18" s="18">
        <v>24250</v>
      </c>
      <c r="D18" s="5">
        <f>'ВВ '!D18+$J$3+$J$4</f>
        <v>24250</v>
      </c>
      <c r="E18" s="16">
        <f>'ВВ '!E18+HB!$K$3</f>
        <v>26300</v>
      </c>
      <c r="F18" s="16">
        <f>'ВВ '!F18+HB!$K$3</f>
        <v>26300</v>
      </c>
      <c r="G18" s="16">
        <f>'ВВ '!G18+HB!$K$3+$J$3</f>
        <v>30800</v>
      </c>
      <c r="H18" s="27" t="s">
        <v>52</v>
      </c>
    </row>
    <row r="19" spans="1:8" x14ac:dyDescent="0.25">
      <c r="A19" s="10" t="s">
        <v>12</v>
      </c>
      <c r="B19" s="7">
        <v>30600</v>
      </c>
      <c r="C19" s="16">
        <v>24250</v>
      </c>
      <c r="D19" s="5">
        <f>'ВВ '!D19+$J$3+$J$4</f>
        <v>24250</v>
      </c>
      <c r="E19" s="16">
        <f>'ВВ '!E19+HB!$K$3</f>
        <v>26300</v>
      </c>
      <c r="F19" s="16">
        <f>'ВВ '!F19+HB!$K$3</f>
        <v>26300</v>
      </c>
      <c r="G19" s="16">
        <f>'ВВ '!G19+HB!$K$3+$J$3</f>
        <v>30800</v>
      </c>
      <c r="H19" s="27" t="s">
        <v>53</v>
      </c>
    </row>
    <row r="20" spans="1:8" x14ac:dyDescent="0.25">
      <c r="A20" s="11" t="s">
        <v>10</v>
      </c>
      <c r="B20" s="13">
        <v>30600</v>
      </c>
      <c r="C20" s="18">
        <v>24250</v>
      </c>
      <c r="D20" s="5">
        <f>'ВВ '!D20+$J$3+$J$4</f>
        <v>24250</v>
      </c>
      <c r="E20" s="16">
        <f>'ВВ '!E20+HB!$K$3</f>
        <v>26300</v>
      </c>
      <c r="F20" s="16">
        <f>'ВВ '!F20+HB!$K$3</f>
        <v>26300</v>
      </c>
      <c r="G20" s="16">
        <f>'ВВ '!G20+HB!$K$3+$J$3</f>
        <v>30800</v>
      </c>
      <c r="H20" s="27" t="s">
        <v>54</v>
      </c>
    </row>
    <row r="21" spans="1:8" x14ac:dyDescent="0.25">
      <c r="G21" s="30"/>
      <c r="H21" s="27" t="s">
        <v>55</v>
      </c>
    </row>
    <row r="22" spans="1:8" x14ac:dyDescent="0.25">
      <c r="H22" s="27" t="s">
        <v>56</v>
      </c>
    </row>
    <row r="23" spans="1:8" ht="18" customHeight="1" x14ac:dyDescent="0.25">
      <c r="A23" s="36" t="s">
        <v>34</v>
      </c>
      <c r="B23" s="36"/>
      <c r="C23" s="37"/>
      <c r="D23" s="37"/>
      <c r="H23" s="27" t="s">
        <v>57</v>
      </c>
    </row>
    <row r="24" spans="1:8" x14ac:dyDescent="0.25">
      <c r="A24" s="38" t="s">
        <v>30</v>
      </c>
      <c r="B24" s="38"/>
      <c r="C24" s="38"/>
      <c r="D24" s="38"/>
      <c r="H24" s="27" t="s">
        <v>58</v>
      </c>
    </row>
    <row r="25" spans="1:8" x14ac:dyDescent="0.25">
      <c r="A25" s="38" t="s">
        <v>23</v>
      </c>
      <c r="B25" s="38"/>
      <c r="C25" s="38"/>
      <c r="D25" s="38"/>
      <c r="H25" s="27" t="s">
        <v>59</v>
      </c>
    </row>
    <row r="26" spans="1:8" x14ac:dyDescent="0.25">
      <c r="A26" s="33" t="s">
        <v>37</v>
      </c>
      <c r="B26" s="33"/>
      <c r="C26" s="33"/>
      <c r="D26" s="26" t="s">
        <v>14</v>
      </c>
      <c r="H26" s="27" t="s">
        <v>60</v>
      </c>
    </row>
    <row r="27" spans="1:8" x14ac:dyDescent="0.25">
      <c r="A27" s="33" t="s">
        <v>36</v>
      </c>
      <c r="B27" s="33"/>
      <c r="C27" s="33"/>
      <c r="D27" s="26" t="s">
        <v>14</v>
      </c>
      <c r="H27" s="27" t="s">
        <v>61</v>
      </c>
    </row>
    <row r="28" spans="1:8" x14ac:dyDescent="0.25">
      <c r="A28" s="33" t="s">
        <v>35</v>
      </c>
      <c r="B28" s="33"/>
      <c r="C28" s="33"/>
      <c r="D28" s="26">
        <v>4500</v>
      </c>
      <c r="H28" s="27" t="s">
        <v>62</v>
      </c>
    </row>
    <row r="29" spans="1:8" x14ac:dyDescent="0.25">
      <c r="A29" s="33" t="s">
        <v>15</v>
      </c>
      <c r="B29" s="33"/>
      <c r="C29" s="33"/>
      <c r="D29" s="26">
        <f>'ВВ '!D29+J3</f>
        <v>4500</v>
      </c>
      <c r="H29" s="27" t="s">
        <v>63</v>
      </c>
    </row>
    <row r="30" spans="1:8" x14ac:dyDescent="0.25">
      <c r="A30" s="33"/>
      <c r="B30" s="33"/>
      <c r="C30" s="33"/>
      <c r="D30" s="26"/>
      <c r="H30" s="27" t="s">
        <v>64</v>
      </c>
    </row>
    <row r="31" spans="1:8" x14ac:dyDescent="0.25">
      <c r="A31" s="12" t="s">
        <v>19</v>
      </c>
      <c r="H31" s="27" t="s">
        <v>65</v>
      </c>
    </row>
    <row r="32" spans="1:8" x14ac:dyDescent="0.25">
      <c r="A32" s="12" t="s">
        <v>20</v>
      </c>
      <c r="H32" s="27"/>
    </row>
    <row r="33" spans="1:8" ht="30" customHeight="1" x14ac:dyDescent="0.25">
      <c r="A33" s="32" t="s">
        <v>31</v>
      </c>
      <c r="B33" s="32"/>
      <c r="C33" s="32"/>
      <c r="D33" s="32"/>
      <c r="E33" s="32"/>
      <c r="F33" s="32"/>
      <c r="G33" s="32"/>
      <c r="H33" s="27"/>
    </row>
  </sheetData>
  <mergeCells count="11">
    <mergeCell ref="A33:G33"/>
    <mergeCell ref="A26:C26"/>
    <mergeCell ref="A28:C28"/>
    <mergeCell ref="A29:C29"/>
    <mergeCell ref="A30:C30"/>
    <mergeCell ref="A27:C27"/>
    <mergeCell ref="A4:G4"/>
    <mergeCell ref="A23:D23"/>
    <mergeCell ref="A24:D24"/>
    <mergeCell ref="A25:D25"/>
    <mergeCell ref="A5:G5"/>
  </mergeCells>
  <pageMargins left="0.7" right="0.7" top="0.75" bottom="0.75" header="0.3" footer="0.3"/>
  <pageSetup paperSize="9" scale="9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405B-9824-4D79-B037-324A944AA3B5}">
  <sheetPr>
    <pageSetUpPr fitToPage="1"/>
  </sheetPr>
  <dimension ref="A2:K33"/>
  <sheetViews>
    <sheetView zoomScaleNormal="100" workbookViewId="0">
      <selection activeCell="A24" sqref="A24:D24"/>
    </sheetView>
  </sheetViews>
  <sheetFormatPr defaultRowHeight="15" x14ac:dyDescent="0.25"/>
  <cols>
    <col min="1" max="1" width="20.42578125" customWidth="1"/>
    <col min="2" max="2" width="20.42578125" hidden="1" customWidth="1"/>
    <col min="3" max="3" width="9.7109375" customWidth="1"/>
    <col min="4" max="5" width="15.28515625" customWidth="1"/>
    <col min="6" max="6" width="16.28515625" bestFit="1" customWidth="1"/>
    <col min="7" max="7" width="23.42578125" customWidth="1"/>
    <col min="8" max="8" width="97" customWidth="1"/>
    <col min="9" max="9" width="16.140625" hidden="1" customWidth="1"/>
    <col min="10" max="11" width="0" hidden="1" customWidth="1"/>
  </cols>
  <sheetData>
    <row r="2" spans="1:11" x14ac:dyDescent="0.25">
      <c r="I2" t="s">
        <v>26</v>
      </c>
      <c r="J2">
        <v>1</v>
      </c>
      <c r="K2">
        <v>2</v>
      </c>
    </row>
    <row r="3" spans="1:11" x14ac:dyDescent="0.25">
      <c r="I3" t="s">
        <v>27</v>
      </c>
      <c r="J3">
        <v>3000</v>
      </c>
      <c r="K3">
        <v>6000</v>
      </c>
    </row>
    <row r="4" spans="1:11" ht="29.25" customHeight="1" x14ac:dyDescent="0.25">
      <c r="A4" s="34" t="s">
        <v>66</v>
      </c>
      <c r="B4" s="35"/>
      <c r="C4" s="35"/>
      <c r="D4" s="35"/>
      <c r="E4" s="35"/>
      <c r="F4" s="35"/>
      <c r="G4" s="35"/>
      <c r="H4" s="27" t="s">
        <v>38</v>
      </c>
      <c r="I4" t="s">
        <v>28</v>
      </c>
      <c r="J4">
        <v>1200</v>
      </c>
    </row>
    <row r="5" spans="1:11" x14ac:dyDescent="0.25">
      <c r="A5" s="39" t="s">
        <v>23</v>
      </c>
      <c r="B5" s="40"/>
      <c r="C5" s="40"/>
      <c r="D5" s="40"/>
      <c r="E5" s="40"/>
      <c r="F5" s="40"/>
      <c r="G5" s="41"/>
      <c r="H5" s="27" t="s">
        <v>39</v>
      </c>
    </row>
    <row r="6" spans="1:11" x14ac:dyDescent="0.25">
      <c r="A6" s="4" t="s">
        <v>0</v>
      </c>
      <c r="B6" s="4"/>
      <c r="C6" s="14" t="s">
        <v>17</v>
      </c>
      <c r="D6" s="14" t="s">
        <v>22</v>
      </c>
      <c r="E6" s="14" t="s">
        <v>16</v>
      </c>
      <c r="F6" s="5" t="s">
        <v>24</v>
      </c>
      <c r="G6" s="5" t="s">
        <v>21</v>
      </c>
      <c r="H6" s="27" t="s">
        <v>40</v>
      </c>
    </row>
    <row r="7" spans="1:11" x14ac:dyDescent="0.25">
      <c r="A7" s="6"/>
      <c r="B7" s="6"/>
      <c r="C7" s="15"/>
      <c r="D7" s="20"/>
      <c r="E7" s="15"/>
      <c r="F7" s="15"/>
      <c r="G7" s="20"/>
      <c r="H7" s="27" t="s">
        <v>41</v>
      </c>
    </row>
    <row r="8" spans="1:11" x14ac:dyDescent="0.25">
      <c r="A8" s="14" t="s">
        <v>11</v>
      </c>
      <c r="B8" s="14"/>
      <c r="C8" s="16">
        <f>'ВВ '!C8+FB!J3</f>
        <v>11000</v>
      </c>
      <c r="D8" s="20"/>
      <c r="E8" s="14"/>
      <c r="F8" s="17"/>
      <c r="G8" s="20"/>
      <c r="H8" s="27" t="s">
        <v>42</v>
      </c>
    </row>
    <row r="9" spans="1:11" x14ac:dyDescent="0.25">
      <c r="A9" s="14" t="s">
        <v>2</v>
      </c>
      <c r="B9" s="7">
        <v>15100</v>
      </c>
      <c r="C9" s="16">
        <v>14100</v>
      </c>
      <c r="D9" s="22">
        <f>'ВВ '!D9+FB!$J$3+FB!$J$4</f>
        <v>14100</v>
      </c>
      <c r="E9" s="21">
        <f>'ВВ '!E9+FB!$K$3</f>
        <v>16900</v>
      </c>
      <c r="F9" s="21">
        <f>'ВВ '!F9+FB!$K$3</f>
        <v>16900</v>
      </c>
      <c r="G9" s="23"/>
      <c r="H9" s="27" t="s">
        <v>43</v>
      </c>
    </row>
    <row r="10" spans="1:11" s="1" customFormat="1" x14ac:dyDescent="0.25">
      <c r="A10" s="5" t="s">
        <v>1</v>
      </c>
      <c r="B10" s="7">
        <v>16200</v>
      </c>
      <c r="C10" s="16">
        <v>14700</v>
      </c>
      <c r="D10" s="22">
        <f>'ВВ '!D10+FB!$J$3+FB!$J$4</f>
        <v>14700</v>
      </c>
      <c r="E10" s="21">
        <f>'ВВ '!E10+FB!$K$3</f>
        <v>17500</v>
      </c>
      <c r="F10" s="21">
        <f>'ВВ '!F10+FB!$K$3</f>
        <v>17500</v>
      </c>
      <c r="G10" s="23"/>
      <c r="H10" s="27" t="s">
        <v>44</v>
      </c>
    </row>
    <row r="11" spans="1:11" s="1" customFormat="1" x14ac:dyDescent="0.25">
      <c r="A11" s="8" t="s">
        <v>3</v>
      </c>
      <c r="B11" s="7">
        <v>17300</v>
      </c>
      <c r="C11" s="16">
        <v>16700</v>
      </c>
      <c r="D11" s="22">
        <f>'ВВ '!D11+FB!$J$3+FB!$J$4</f>
        <v>16700</v>
      </c>
      <c r="E11" s="21">
        <f>'ВВ '!E11+FB!$K$3</f>
        <v>19500</v>
      </c>
      <c r="F11" s="21">
        <f>'ВВ '!F11+FB!$K$3</f>
        <v>19500</v>
      </c>
      <c r="G11" s="23">
        <f>'ВВ '!G11+FB!$K$3+FB!$J$3</f>
        <v>25500</v>
      </c>
      <c r="H11" s="27" t="s">
        <v>45</v>
      </c>
    </row>
    <row r="12" spans="1:11" s="1" customFormat="1" x14ac:dyDescent="0.25">
      <c r="A12" s="8" t="s">
        <v>4</v>
      </c>
      <c r="B12" s="7">
        <v>17300</v>
      </c>
      <c r="C12" s="16">
        <v>16700</v>
      </c>
      <c r="D12" s="22">
        <f>'ВВ '!D12+FB!$J$3+FB!$J$4</f>
        <v>16700</v>
      </c>
      <c r="E12" s="21">
        <f>'ВВ '!E12+FB!$K$3</f>
        <v>19500</v>
      </c>
      <c r="F12" s="21">
        <f>'ВВ '!F12+FB!$K$3</f>
        <v>19500</v>
      </c>
      <c r="G12" s="23">
        <f>'ВВ '!G12+FB!$K$3+FB!$J$3</f>
        <v>25500</v>
      </c>
      <c r="H12" s="27" t="s">
        <v>46</v>
      </c>
    </row>
    <row r="13" spans="1:11" s="1" customFormat="1" x14ac:dyDescent="0.25">
      <c r="A13" s="8" t="s">
        <v>18</v>
      </c>
      <c r="B13" s="13">
        <v>17300</v>
      </c>
      <c r="C13" s="18">
        <v>16700</v>
      </c>
      <c r="D13" s="22">
        <f>'ВВ '!D13+FB!$J$3+FB!$J$4</f>
        <v>16700</v>
      </c>
      <c r="E13" s="21">
        <f>'ВВ '!E13+FB!$K$3</f>
        <v>19500</v>
      </c>
      <c r="F13" s="21">
        <f>'ВВ '!F13+FB!$K$3</f>
        <v>19500</v>
      </c>
      <c r="G13" s="23">
        <f>'ВВ '!G13+FB!$K$3+FB!$J$3</f>
        <v>25500</v>
      </c>
      <c r="H13" s="27" t="s">
        <v>47</v>
      </c>
    </row>
    <row r="14" spans="1:11" x14ac:dyDescent="0.25">
      <c r="A14" s="9" t="s">
        <v>7</v>
      </c>
      <c r="B14" s="7">
        <v>19600</v>
      </c>
      <c r="C14" s="16">
        <v>17700</v>
      </c>
      <c r="D14" s="22">
        <f>'ВВ '!D14+FB!$J$3+FB!$J$4</f>
        <v>17700</v>
      </c>
      <c r="E14" s="21">
        <f>'ВВ '!E14+FB!$K$3</f>
        <v>20500</v>
      </c>
      <c r="F14" s="21">
        <f>'ВВ '!F14+FB!$K$3</f>
        <v>20500</v>
      </c>
      <c r="G14" s="23">
        <f>'ВВ '!G14+FB!$K$3+FB!$J$3</f>
        <v>26500</v>
      </c>
      <c r="H14" s="27" t="s">
        <v>48</v>
      </c>
    </row>
    <row r="15" spans="1:11" ht="15" customHeight="1" x14ac:dyDescent="0.25">
      <c r="A15" s="10" t="s">
        <v>5</v>
      </c>
      <c r="B15" s="13">
        <v>20600</v>
      </c>
      <c r="C15" s="18">
        <v>18200</v>
      </c>
      <c r="D15" s="22">
        <f>'ВВ '!D15+FB!$J$3+FB!$J$4</f>
        <v>18200</v>
      </c>
      <c r="E15" s="21">
        <f>'ВВ '!E15+FB!$K$3</f>
        <v>21000</v>
      </c>
      <c r="F15" s="21">
        <f>'ВВ '!F15+FB!$K$3</f>
        <v>21000</v>
      </c>
      <c r="G15" s="23">
        <f>'ВВ '!G15+FB!$K$3+FB!$J$3</f>
        <v>27000</v>
      </c>
      <c r="H15" s="27" t="s">
        <v>49</v>
      </c>
    </row>
    <row r="16" spans="1:11" x14ac:dyDescent="0.25">
      <c r="A16" s="10" t="s">
        <v>6</v>
      </c>
      <c r="B16" s="13">
        <v>20600</v>
      </c>
      <c r="C16" s="18">
        <v>21700</v>
      </c>
      <c r="D16" s="22">
        <f>'ВВ '!D16+FB!$J$3+FB!$J$4</f>
        <v>21700</v>
      </c>
      <c r="E16" s="21">
        <f>'ВВ '!E16+FB!$K$3</f>
        <v>24500</v>
      </c>
      <c r="F16" s="21">
        <f>'ВВ '!F16+FB!$K$3</f>
        <v>24500</v>
      </c>
      <c r="G16" s="23">
        <f>'ВВ '!G16+FB!$K$3+FB!$J$3</f>
        <v>30500</v>
      </c>
      <c r="H16" s="27" t="s">
        <v>50</v>
      </c>
    </row>
    <row r="17" spans="1:8" x14ac:dyDescent="0.25">
      <c r="A17" s="10" t="s">
        <v>8</v>
      </c>
      <c r="B17" s="7">
        <v>25000</v>
      </c>
      <c r="C17" s="16">
        <v>26100</v>
      </c>
      <c r="D17" s="22">
        <f>'ВВ '!D17+FB!$J$3+FB!$J$4</f>
        <v>26100</v>
      </c>
      <c r="E17" s="21">
        <f>'ВВ '!E17+FB!$K$3</f>
        <v>28900</v>
      </c>
      <c r="F17" s="21">
        <f>'ВВ '!F17+FB!$K$3</f>
        <v>28900</v>
      </c>
      <c r="G17" s="23">
        <f>'ВВ '!G17+FB!$K$3+FB!$J$3</f>
        <v>34900</v>
      </c>
      <c r="H17" s="27" t="s">
        <v>51</v>
      </c>
    </row>
    <row r="18" spans="1:8" x14ac:dyDescent="0.25">
      <c r="A18" s="10" t="s">
        <v>9</v>
      </c>
      <c r="B18" s="13">
        <v>30600</v>
      </c>
      <c r="C18" s="18">
        <v>26500</v>
      </c>
      <c r="D18" s="22">
        <f>'ВВ '!D18+FB!$J$3+FB!$J$4</f>
        <v>26500</v>
      </c>
      <c r="E18" s="21">
        <f>'ВВ '!E18+FB!$K$3</f>
        <v>29300</v>
      </c>
      <c r="F18" s="21">
        <f>'ВВ '!F18+FB!$K$3</f>
        <v>29300</v>
      </c>
      <c r="G18" s="23">
        <f>'ВВ '!G18+FB!$K$3+FB!$J$3</f>
        <v>35300</v>
      </c>
      <c r="H18" s="27" t="s">
        <v>52</v>
      </c>
    </row>
    <row r="19" spans="1:8" x14ac:dyDescent="0.25">
      <c r="A19" s="10" t="s">
        <v>12</v>
      </c>
      <c r="B19" s="7">
        <v>30600</v>
      </c>
      <c r="C19" s="16">
        <v>26500</v>
      </c>
      <c r="D19" s="22">
        <f>'ВВ '!D19+FB!$J$3+FB!$J$4</f>
        <v>26500</v>
      </c>
      <c r="E19" s="21">
        <f>'ВВ '!E19+FB!$K$3</f>
        <v>29300</v>
      </c>
      <c r="F19" s="21">
        <f>'ВВ '!F19+FB!$K$3</f>
        <v>29300</v>
      </c>
      <c r="G19" s="23">
        <f>'ВВ '!G19+FB!$K$3+FB!$J$3</f>
        <v>35300</v>
      </c>
      <c r="H19" s="27" t="s">
        <v>53</v>
      </c>
    </row>
    <row r="20" spans="1:8" x14ac:dyDescent="0.25">
      <c r="A20" s="11" t="s">
        <v>10</v>
      </c>
      <c r="B20" s="13">
        <v>30600</v>
      </c>
      <c r="C20" s="18">
        <v>26500</v>
      </c>
      <c r="D20" s="22">
        <f>'ВВ '!D20+FB!$J$3+FB!$J$4</f>
        <v>26500</v>
      </c>
      <c r="E20" s="21">
        <f>'ВВ '!E20+FB!$K$3</f>
        <v>29300</v>
      </c>
      <c r="F20" s="21">
        <f>'ВВ '!F20+FB!$K$3</f>
        <v>29300</v>
      </c>
      <c r="G20" s="23">
        <f>'ВВ '!G20+FB!$K$3+FB!$J$3</f>
        <v>35300</v>
      </c>
      <c r="H20" s="27" t="s">
        <v>54</v>
      </c>
    </row>
    <row r="21" spans="1:8" x14ac:dyDescent="0.25">
      <c r="A21" s="12"/>
      <c r="B21" s="12"/>
      <c r="C21" s="12"/>
      <c r="E21" s="12"/>
      <c r="F21" s="12"/>
      <c r="G21" s="19"/>
      <c r="H21" s="27" t="s">
        <v>55</v>
      </c>
    </row>
    <row r="22" spans="1:8" x14ac:dyDescent="0.25">
      <c r="A22" s="2"/>
      <c r="B22" s="2"/>
      <c r="C22" s="2"/>
      <c r="D22" s="2"/>
      <c r="E22" s="2"/>
      <c r="H22" s="27" t="s">
        <v>56</v>
      </c>
    </row>
    <row r="23" spans="1:8" x14ac:dyDescent="0.25">
      <c r="A23" s="36" t="s">
        <v>33</v>
      </c>
      <c r="B23" s="36"/>
      <c r="C23" s="37"/>
      <c r="D23" s="37"/>
      <c r="H23" s="27" t="s">
        <v>57</v>
      </c>
    </row>
    <row r="24" spans="1:8" ht="24.75" customHeight="1" x14ac:dyDescent="0.25">
      <c r="A24" s="38" t="s">
        <v>32</v>
      </c>
      <c r="B24" s="38"/>
      <c r="C24" s="38"/>
      <c r="D24" s="38"/>
      <c r="H24" s="27" t="s">
        <v>58</v>
      </c>
    </row>
    <row r="25" spans="1:8" x14ac:dyDescent="0.25">
      <c r="A25" s="38" t="s">
        <v>23</v>
      </c>
      <c r="B25" s="38"/>
      <c r="C25" s="38"/>
      <c r="D25" s="38"/>
      <c r="H25" s="27" t="s">
        <v>59</v>
      </c>
    </row>
    <row r="26" spans="1:8" x14ac:dyDescent="0.25">
      <c r="A26" s="33" t="s">
        <v>37</v>
      </c>
      <c r="B26" s="33"/>
      <c r="C26" s="33"/>
      <c r="D26" s="25" t="s">
        <v>14</v>
      </c>
      <c r="H26" s="27" t="s">
        <v>60</v>
      </c>
    </row>
    <row r="27" spans="1:8" x14ac:dyDescent="0.25">
      <c r="A27" s="33" t="s">
        <v>36</v>
      </c>
      <c r="B27" s="33"/>
      <c r="C27" s="33"/>
      <c r="D27" s="24" t="s">
        <v>14</v>
      </c>
      <c r="H27" s="27" t="s">
        <v>61</v>
      </c>
    </row>
    <row r="28" spans="1:8" x14ac:dyDescent="0.25">
      <c r="A28" s="33" t="s">
        <v>35</v>
      </c>
      <c r="B28" s="33"/>
      <c r="C28" s="33"/>
      <c r="D28" s="25">
        <v>6000</v>
      </c>
      <c r="H28" s="27" t="s">
        <v>62</v>
      </c>
    </row>
    <row r="29" spans="1:8" x14ac:dyDescent="0.25">
      <c r="A29" s="33" t="s">
        <v>15</v>
      </c>
      <c r="B29" s="33"/>
      <c r="C29" s="33"/>
      <c r="D29" s="24">
        <f>'ВВ '!D29+J3</f>
        <v>6000</v>
      </c>
      <c r="H29" s="27" t="s">
        <v>63</v>
      </c>
    </row>
    <row r="30" spans="1:8" x14ac:dyDescent="0.25">
      <c r="A30" s="33"/>
      <c r="B30" s="33"/>
      <c r="C30" s="33"/>
      <c r="D30" s="24"/>
      <c r="H30" s="27" t="s">
        <v>64</v>
      </c>
    </row>
    <row r="31" spans="1:8" x14ac:dyDescent="0.25">
      <c r="A31" t="s">
        <v>19</v>
      </c>
      <c r="H31" s="27" t="s">
        <v>65</v>
      </c>
    </row>
    <row r="32" spans="1:8" x14ac:dyDescent="0.25">
      <c r="A32" t="s">
        <v>20</v>
      </c>
    </row>
    <row r="33" spans="1:7" ht="30" customHeight="1" x14ac:dyDescent="0.25">
      <c r="A33" s="42" t="s">
        <v>31</v>
      </c>
      <c r="B33" s="42"/>
      <c r="C33" s="42"/>
      <c r="D33" s="42"/>
      <c r="E33" s="42"/>
      <c r="F33" s="42"/>
      <c r="G33" s="42"/>
    </row>
  </sheetData>
  <mergeCells count="11">
    <mergeCell ref="A33:G33"/>
    <mergeCell ref="A28:C28"/>
    <mergeCell ref="A26:C26"/>
    <mergeCell ref="A29:C29"/>
    <mergeCell ref="A30:C30"/>
    <mergeCell ref="A27:C27"/>
    <mergeCell ref="A4:G4"/>
    <mergeCell ref="A23:D23"/>
    <mergeCell ref="A24:D24"/>
    <mergeCell ref="A25:D25"/>
    <mergeCell ref="A5:G5"/>
  </mergeCells>
  <pageMargins left="0.7" right="0.7" top="0.75" bottom="0.75" header="0.3" footer="0.3"/>
  <pageSetup paperSize="9" scale="9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ВВ </vt:lpstr>
      <vt:lpstr>HB</vt:lpstr>
      <vt:lpstr>FB</vt:lpstr>
      <vt:lpstr>FB!Область_печати</vt:lpstr>
      <vt:lpstr>HB!Область_печати</vt:lpstr>
      <vt:lpstr>'ВВ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2026-09-25T14:43:22Z</dcterms:modified>
</cp:coreProperties>
</file>